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507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D2" i="4" s="1"/>
  <c r="A4" i="4" s="1"/>
  <c r="C2" i="4"/>
  <c r="A27" i="4"/>
  <c r="B7" i="1"/>
  <c r="G6" i="1"/>
  <c r="B2" i="4"/>
  <c r="C4" i="4" l="1"/>
  <c r="D4" i="4"/>
  <c r="B4" i="4"/>
  <c r="A3" i="4"/>
  <c r="D3" i="4" l="1"/>
  <c r="C3" i="4"/>
  <c r="B3" i="4"/>
  <c r="B3" i="1" l="1"/>
  <c r="B31" i="4"/>
</calcChain>
</file>

<file path=xl/sharedStrings.xml><?xml version="1.0" encoding="utf-8"?>
<sst xmlns="http://schemas.openxmlformats.org/spreadsheetml/2006/main" count="52" uniqueCount="38">
  <si>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</si>
  <si>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</si>
  <si>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</si>
  <si>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</si>
  <si>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</si>
  <si>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</si>
  <si>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</si>
  <si>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</si>
  <si>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</si>
  <si>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</si>
  <si>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</si>
  <si>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</si>
  <si>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</si>
  <si>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</si>
  <si>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</si>
  <si>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</si>
  <si>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</si>
  <si>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M2507</t>
  </si>
  <si>
    <t>DSC202507M2507AGE0005200</t>
  </si>
  <si>
    <t>GUATEMALA</t>
  </si>
  <si>
    <t>Julio 2025</t>
  </si>
  <si>
    <t>1GGENHIXAC</t>
  </si>
  <si>
    <t>HIDRO XACBAL</t>
  </si>
  <si>
    <t>DSC202507M2507AGE0121400</t>
  </si>
  <si>
    <t>1CCOMEDECS</t>
  </si>
  <si>
    <t>EDECSA - GT, SOCIEDAD ANONIMA</t>
  </si>
  <si>
    <t>DSC202507M2507AGE0123300</t>
  </si>
  <si>
    <t>1CCOMWATTS</t>
  </si>
  <si>
    <t>WATTSMARKET, SOCIEDAD ANÓNIMA</t>
  </si>
  <si>
    <t>DSC202507M2507AGE0117700</t>
  </si>
  <si>
    <t>NICARAGUA</t>
  </si>
  <si>
    <t>4DENATRELBLU</t>
  </si>
  <si>
    <t>EMPRESA NACIONAL DE TRANSMISION ELECTRICA  (ENATREL- BLUEFIELDS)</t>
  </si>
  <si>
    <t>DSC202507M2507AGE0023900</t>
  </si>
  <si>
    <t>4GDISNORTE</t>
  </si>
  <si>
    <t>DISTRIBUIDORA DE ELECTRICIDAD DEL NORTE, S. A.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</si>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</sst>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45818</v>
      </c>
      <c r="C1" s="14"/>
      <c r="D1" s="14"/>
      <c r="E1" s="14"/>
      <c r="F1" s="14"/>
    </row>
    <row r="2" spans="1:6" x14ac:dyDescent="0.2">
      <c r="A2" s="35">
        <f>B1</f>
        <v>45818</v>
      </c>
      <c r="B2" s="14" t="str">
        <f>TEXT(A2,"dd")</f>
        <v>10</v>
      </c>
      <c r="C2" s="14" t="str">
        <f>TEXT(A2,"mmmm")</f>
        <v>junio</v>
      </c>
      <c r="D2" s="14" t="str">
        <f>TEXT(A2,IF(ISNUMBER(TEXT(78,"YY")+0),"yyyy","aaaa"))</f>
        <v>2025</v>
      </c>
    </row>
    <row r="3" spans="1:6" x14ac:dyDescent="0.2">
      <c r="A3" s="35">
        <f>DATE(CONCATENATE(MID(D2,1,2),MID(A1,2,2)),MID(A1,4,2),1)</f>
        <v>45839</v>
      </c>
      <c r="B3" s="14" t="str">
        <f>TEXT(A3,"dd")</f>
        <v>01</v>
      </c>
      <c r="C3" s="14" t="str">
        <f>TEXT(A3,"mmmm")</f>
        <v>julio</v>
      </c>
      <c r="D3" s="14" t="str">
        <f>TEXT(A3,IF(ISNUMBER(TEXT(78,"YY")+0),"yyyy","aaaa"))</f>
        <v>2025</v>
      </c>
    </row>
    <row r="4" spans="1:6" x14ac:dyDescent="0.2">
      <c r="A4" s="35">
        <f>DATE(CONCATENATE(MID(D2,1,2),MID(A1,2,2)),MID(A1,4,2)+1,0)</f>
        <v>45869</v>
      </c>
      <c r="B4" s="14" t="str">
        <f>TEXT(A4,"dd")</f>
        <v>31</v>
      </c>
      <c r="C4" s="14" t="str">
        <f>TEXT(A4,"mmmm")</f>
        <v>julio</v>
      </c>
      <c r="D4" s="14" t="str">
        <f>TEXT(A4,IF(ISNUMBER(TEXT(78,"YY")+0),"yyyy","aaaa"))</f>
        <v>2025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M2507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10 de junio de 2025 para Derechos de Transmisión mensuales vigentes del 01 de julio de 2025 al 31 de julio de 2025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20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julio al 31 de julio de 2025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45818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M2507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211.64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107.91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B16" s="18" t="s">
        <v>26</v>
      </c>
      <c r="C16" s="18" t="s">
        <v>19</v>
      </c>
      <c r="D16" s="18" t="s">
        <v>20</v>
      </c>
      <c r="E16" s="18" t="s">
        <v>27</v>
      </c>
      <c r="F16" s="18" t="s">
        <v>28</v>
      </c>
      <c r="G16" s="29">
        <v>0</v>
      </c>
      <c r="H16" s="20">
        <v>0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14.25" customHeight="1" x14ac:dyDescent="0.25">
      <c r="A17" s="18" t="s">
        <v>17</v>
      </c>
      <c r="B17" s="18" t="s">
        <v>29</v>
      </c>
      <c r="C17" s="18" t="s">
        <v>30</v>
      </c>
      <c r="D17" s="18" t="s">
        <v>20</v>
      </c>
      <c r="E17" s="18" t="s">
        <v>31</v>
      </c>
      <c r="F17" s="18" t="s">
        <v>32</v>
      </c>
      <c r="G17" s="29">
        <v>715.66</v>
      </c>
      <c r="H17" s="20">
        <v>0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A18" s="18" t="s">
        <v>17</v>
      </c>
      <c r="B18" s="18" t="s">
        <v>33</v>
      </c>
      <c r="C18" s="18" t="s">
        <v>30</v>
      </c>
      <c r="D18" s="18" t="s">
        <v>20</v>
      </c>
      <c r="E18" s="18" t="s">
        <v>34</v>
      </c>
      <c r="F18" s="18" t="s">
        <v>35</v>
      </c>
      <c r="G18" s="29">
        <v>59.56</v>
      </c>
      <c r="H18" s="20">
        <v>0</v>
      </c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A19" s="18" t="s">
        <v>17</v>
      </c>
      <c r="D19" s="18" t="s">
        <v>20</v>
      </c>
      <c r="F19" s="18" t="s">
        <v>36</v>
      </c>
      <c r="G19" s="29">
        <v>0</v>
      </c>
      <c r="H19" s="20">
        <v>1094.77</v>
      </c>
      <c r="J19" s="30"/>
      <c r="K19" s="30"/>
      <c r="L19" s="30"/>
      <c r="M19" s="30"/>
      <c r="N19" s="30"/>
      <c r="O19" s="30"/>
      <c r="P19" s="30"/>
      <c r="Q19" s="30"/>
      <c r="R19" s="30"/>
    </row>
    <row r="20" spans="1:18" x14ac:dyDescent="0.25">
      <c r="F20" s="18" t="s">
        <v>37</v>
      </c>
      <c r="G20" s="29">
        <v>1094.77</v>
      </c>
      <c r="H20" s="20">
        <v>1094.77</v>
      </c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46D8D4-ADB4-42F5-914B-6AE3DF519BA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2025-06-10T15:22:46Z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